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ylène\Dropbox\APAJ mars 2015\5. ORGANES OFFICIELS\CANTON &amp; DECOMPTES\SAP\Bons de garde\Information officielles\"/>
    </mc:Choice>
  </mc:AlternateContent>
  <xr:revisionPtr revIDLastSave="0" documentId="8_{2805A180-174A-43D6-BC2F-AB80F3D1F641}" xr6:coauthVersionLast="44" xr6:coauthVersionMax="44" xr10:uidLastSave="{00000000-0000-0000-0000-000000000000}"/>
  <workbookProtection workbookAlgorithmName="SHA-512" workbookHashValue="camoBwj2trmfqb+hm9nMP8oSqUZeZKOULkoRLY2lokW3ftKGomH+nSHxlxJUhjZyL2YzXwe4Dofg1t7gP2HGBQ==" workbookSaltValue="8eGht24eAJRFfLGcS5wOGA==" workbookSpinCount="100000" lockStructure="1"/>
  <bookViews>
    <workbookView xWindow="-108" yWindow="-108" windowWidth="20376" windowHeight="12360" xr2:uid="{00000000-000D-0000-FFFF-FFFF00000000}"/>
  </bookViews>
  <sheets>
    <sheet name="Calculateur" sheetId="3" r:id="rId1"/>
    <sheet name="Situation financière" sheetId="7" r:id="rId2"/>
    <sheet name="Formel"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3" l="1"/>
  <c r="C11" i="3"/>
  <c r="A13" i="3" l="1"/>
  <c r="C12" i="3" l="1"/>
  <c r="A15" i="3"/>
  <c r="C16" i="7" l="1"/>
  <c r="D16" i="7"/>
  <c r="C22" i="7"/>
  <c r="C17" i="7" l="1"/>
  <c r="B8" i="3"/>
  <c r="B15" i="3" s="1"/>
  <c r="B16" i="3" l="1"/>
</calcChain>
</file>

<file path=xl/sharedStrings.xml><?xml version="1.0" encoding="utf-8"?>
<sst xmlns="http://schemas.openxmlformats.org/spreadsheetml/2006/main" count="63" uniqueCount="57">
  <si>
    <t>Eckwerte Bemessung</t>
  </si>
  <si>
    <t>BG</t>
  </si>
  <si>
    <t>Alterskategorie</t>
  </si>
  <si>
    <t>Max. Massgebendes EK</t>
  </si>
  <si>
    <t>Min. Massgebendes EK</t>
  </si>
  <si>
    <t>Abzug pro. Pers. bei einer Familiengrösse von</t>
  </si>
  <si>
    <t>Maximaltarif Kita</t>
  </si>
  <si>
    <t>Maximaltarif TFO</t>
  </si>
  <si>
    <t>Was ist mit halben Familiengrössen???</t>
  </si>
  <si>
    <t>Hilfsliste</t>
  </si>
  <si>
    <t>Anrechenbares Einkommen insgesammt ohne Abzug für die Familiengrösse</t>
  </si>
  <si>
    <t>Situation financière</t>
  </si>
  <si>
    <t>Revenu</t>
  </si>
  <si>
    <t>Fortune</t>
  </si>
  <si>
    <t>Taille de la famille</t>
  </si>
  <si>
    <t>Crèche</t>
  </si>
  <si>
    <t>Parents de jour</t>
  </si>
  <si>
    <t>Enfant en bas âge de moins de 12 mois</t>
  </si>
  <si>
    <t>Enfant d'âge préscolaire de plus de 12 mois</t>
  </si>
  <si>
    <t>Enfant d'âge scolaire, dès l'entrée à l'école enfantine</t>
  </si>
  <si>
    <t>Offre</t>
  </si>
  <si>
    <t>Catégorie d'âge de l'enfant</t>
  </si>
  <si>
    <t>Bon de garde (par mois)</t>
  </si>
  <si>
    <r>
      <t xml:space="preserve">Sont considérés comme </t>
    </r>
    <r>
      <rPr>
        <u/>
        <sz val="10"/>
        <rFont val="Arial"/>
        <family val="2"/>
      </rPr>
      <t>membres de la famille</t>
    </r>
    <r>
      <rPr>
        <sz val="10"/>
        <rFont val="Arial"/>
        <family val="2"/>
      </rPr>
      <t xml:space="preserve"> les personnes requérantes ainsi que l'ensemble des enfants vivant dans votre ménage et pour lesquels vous pouvez faire valoir une déduction auprès des autorités fiscales. </t>
    </r>
  </si>
  <si>
    <t>Données à fournir</t>
  </si>
  <si>
    <t xml:space="preserve">Position dans la décision de taxation ou la déclaration d’impôt </t>
  </si>
  <si>
    <t>Déclaration spontanée</t>
  </si>
  <si>
    <t>Requérant-e 1</t>
  </si>
  <si>
    <t>Requérant-e 2</t>
  </si>
  <si>
    <t>Revenus provenant d'une activité lucrative dépendante</t>
  </si>
  <si>
    <t>Chiffre 2.21 de la déclaration d'impôt (formulaire 2) ou chiffre 11 du certificat de salaire</t>
  </si>
  <si>
    <t>Chiffre 2.25 de la déclaration d’impôt (formulaire 2) Les revenus provenant de la location et de l’affermage de choses meubles (également déclarés au chiffre 2.25) ne doivent pas être pris en considération étant donné qu’il s’agit d’éléments de fortune.</t>
  </si>
  <si>
    <t>Chiffres 2.22 et 2.23 de la déclaration d’impôt (formulaire 2) 
Il peut s'agir des éléments suivants: indemnités journalières, rentes, prestations AVS, AI, AC, APG, LPP, AI, etc.</t>
  </si>
  <si>
    <t>Chiffre 2.24 de la déclaration d’impôt 
Les contributions d’entretien font partie du revenu déterminant pour autant qu’elles soient imposables en vertu de la législation cantonale sur les impôts.</t>
  </si>
  <si>
    <t>Revenus provenant d'une activité lucrative indépendante</t>
  </si>
  <si>
    <t>Déductions</t>
  </si>
  <si>
    <t>Fortune brute</t>
  </si>
  <si>
    <t>Dettes</t>
  </si>
  <si>
    <t>Chiffre 4.3 de la déclaration d’impôt (formulaire 4)
Etat de la dette au 31.12 de l’année déterminante. Des justificatifs sur l’état de la dette doivent être fournis, datés du 31.12 (les actes de défaut de biens ne sont pas pris en compte).</t>
  </si>
  <si>
    <t>Chiffres 32, 4.1, 4.2, 7.0 et 8.3  de la déclaration d’impôt (formulaires 3, 4, 7 et 8)
Etat de la fortune au 31.12 de l’année déterminante.
La fortune comprend l’ensemble des comptes bancaires et, le cas échéant, la valeur imposable des véhicules, les immeubles, les copropriétés, etc.</t>
  </si>
  <si>
    <t>Chiffre 5.1 de la déclaration d’impôt (formulaire 5)
Les contributions d’entretien sont soustraites pour autant qu’elles soient déductibles des revenus en vertu de la législation cantonale sur les impôts.</t>
  </si>
  <si>
    <t>Calculateur</t>
  </si>
  <si>
    <t>Remarques</t>
  </si>
  <si>
    <r>
      <rPr>
        <b/>
        <sz val="10"/>
        <color theme="1"/>
        <rFont val="Arial"/>
        <family val="2"/>
      </rPr>
      <t>Requérant-e</t>
    </r>
    <r>
      <rPr>
        <sz val="10"/>
        <color theme="1"/>
        <rFont val="Arial"/>
        <family val="2"/>
      </rPr>
      <t xml:space="preserve">
</t>
    </r>
    <r>
      <rPr>
        <sz val="9"/>
        <color theme="1"/>
        <rFont val="Arial"/>
        <family val="2"/>
      </rPr>
      <t>Entrent en considération le revenu et la fortune des parents avec lesquels l'enfant vit. La ou le partenaire vivant dans le même ménage qu'un parent élevant seul son enfant compte comme parent si les deux sont mariés ou en partenariat enregistré, vivent en concubinage depuis au moins cinq ans ou ont des enfants communs.</t>
    </r>
  </si>
  <si>
    <t>Entreprises individuelles: chiffre 9210 du formulaire 9 ou du formulaire 10 (bénéfice commercial).
Sociétés en commandite, en nom collectif et de construction: chiffres 8.1, 8.2 ou 8.3  du formulaire 8 (part de revenu).
Personnes assujetties à l’impôt à la source: revenu des comptes de résultat.</t>
  </si>
  <si>
    <r>
      <rPr>
        <b/>
        <sz val="10"/>
        <color theme="1"/>
        <rFont val="Arial"/>
        <family val="2"/>
      </rPr>
      <t>Année déterminante pour le calcul</t>
    </r>
    <r>
      <rPr>
        <b/>
        <sz val="14"/>
        <color theme="1"/>
        <rFont val="Arial"/>
        <family val="2"/>
      </rPr>
      <t xml:space="preserve">
</t>
    </r>
    <r>
      <rPr>
        <sz val="9"/>
        <color theme="1"/>
        <rFont val="Arial"/>
        <family val="2"/>
      </rPr>
      <t>C’est la situation économique de l’année précédente qui est déterminante. Le montant des bons de garde pour la période du 1</t>
    </r>
    <r>
      <rPr>
        <vertAlign val="superscript"/>
        <sz val="9"/>
        <color theme="1"/>
        <rFont val="Arial"/>
        <family val="2"/>
      </rPr>
      <t>er </t>
    </r>
    <r>
      <rPr>
        <sz val="9"/>
        <color theme="1"/>
        <rFont val="Arial"/>
        <family val="2"/>
      </rPr>
      <t>août 2020 au 31 juillet 2021 est calculé sur la base du revenu et de la fortune 2019. Vous trouverez les informations requises dans la décision de taxation 2019 ou dans la déclaration d’impôt.
Si votre revenu imputable total de l'année en cours, avant déduction liée à la taille de la famille, est inférieur de plus de 20%, c'est le revenu le plus bas qui sert de base pour le calcul, sur demande de la personne requérante.</t>
    </r>
  </si>
  <si>
    <t>Prise en charge</t>
  </si>
  <si>
    <r>
      <t xml:space="preserve">Le </t>
    </r>
    <r>
      <rPr>
        <u/>
        <sz val="10"/>
        <color theme="1"/>
        <rFont val="Arial"/>
        <family val="2"/>
      </rPr>
      <t>taux de prise en charge</t>
    </r>
    <r>
      <rPr>
        <sz val="10"/>
        <color theme="1"/>
        <rFont val="Arial"/>
        <family val="2"/>
      </rPr>
      <t xml:space="preserve"> pour lequel des bons de garde sont accordés est calculé en fonction du besoin d'encadrement. Il dépend du taux d'occupation des parents ou, dans certains cas, de la recommandation du service spécalisé. Un taux de prise en charge de 20% correspond à une journée par semaine en crèche. </t>
    </r>
  </si>
  <si>
    <t>Vous pouvez calculer ici le montant des bons de garde lorsque l'enfant fréquente une crèche ou est pris en charge chez des parents de jour. Attention: il s’agit d’une estimation, le montant exact est calculé par votre commune de domicile et peut varier.</t>
  </si>
  <si>
    <t>Salaire net selon le certificat de salaire</t>
  </si>
  <si>
    <t xml:space="preserve">Allocations familiales, autres revenus imposables </t>
  </si>
  <si>
    <t xml:space="preserve">Revenu de remplacement imposable </t>
  </si>
  <si>
    <t>Contributions d’entretien reçues</t>
  </si>
  <si>
    <t>Bénéfice commercial moyen des trois dernières années</t>
  </si>
  <si>
    <t>Déduction pour contributions d’entretien versées</t>
  </si>
  <si>
    <r>
      <rPr>
        <u/>
        <sz val="10"/>
        <color theme="1"/>
        <rFont val="Arial"/>
        <family val="2"/>
      </rPr>
      <t>Revenu:</t>
    </r>
    <r>
      <rPr>
        <sz val="10"/>
        <color theme="1"/>
        <rFont val="Arial"/>
        <family val="2"/>
      </rPr>
      <t xml:space="preserve"> salaire net, revenu de remplacement imposable (p. ex. indemnités journalières), autres revenus imposables, bénéfice commercial moyen des trois dernières années, contributions d'entretien reçues déduction faite des contributions d’entretien versées. 
</t>
    </r>
    <r>
      <rPr>
        <u/>
        <sz val="10"/>
        <color theme="1"/>
        <rFont val="Arial"/>
        <family val="2"/>
      </rPr>
      <t>Fortune:</t>
    </r>
    <r>
      <rPr>
        <sz val="10"/>
        <color theme="1"/>
        <rFont val="Arial"/>
        <family val="2"/>
      </rPr>
      <t xml:space="preserve"> fortune brute déduction faite des dettes. 
La feuille</t>
    </r>
    <r>
      <rPr>
        <b/>
        <i/>
        <sz val="10"/>
        <color theme="1"/>
        <rFont val="Arial"/>
        <family val="2"/>
      </rPr>
      <t xml:space="preserve"> Situation financière</t>
    </r>
    <r>
      <rPr>
        <sz val="10"/>
        <color theme="1"/>
        <rFont val="Arial"/>
        <family val="2"/>
      </rPr>
      <t xml:space="preserve"> vous permet de calculer votre revenu et votre fortune imputables. </t>
    </r>
  </si>
  <si>
    <r>
      <t xml:space="preserve">Pour savoir quelles structures d'accueil acceptent les bons, quelles communes sont déjà passées au système des bons de garde et quand les autres communes prévoient de le faire, rendez vous sur la page </t>
    </r>
    <r>
      <rPr>
        <b/>
        <u/>
        <sz val="11"/>
        <color theme="1"/>
        <rFont val="Arial"/>
        <family val="2"/>
      </rPr>
      <t>www.be.ch/bdg</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</si>
</sst>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quot;CHF&quot;\ #,##0.00"/>
    <numFmt numFmtId="166" formatCode="&quot;CHF&quot;\ #,##0"/>
    <numFmt numFmtId="167" formatCode="&quot;CHF&quot;\ \-\ #,##0"/>
  </numFmts>
  <fonts count="21" x14ac:knownFonts="1">
    <font>
      <sz val="11"/>
      <color theme="1"/>
      <name val="Arial"/>
      <family val="2"/>
    </font>
    <font>
      <b/>
      <sz val="11"/>
      <color theme="1"/>
      <name val="Arial"/>
      <family val="2"/>
    </font>
    <font>
      <sz val="11"/>
      <color theme="0"/>
      <name val="Arial"/>
      <family val="2"/>
    </font>
    <font>
      <b/>
      <sz val="14"/>
      <color theme="1"/>
      <name val="Arial"/>
      <family val="2"/>
    </font>
    <font>
      <b/>
      <u/>
      <sz val="11"/>
      <color theme="1"/>
      <name val="Arial"/>
      <family val="2"/>
    </font>
    <font>
      <sz val="11"/>
      <name val="Arial"/>
      <family val="2"/>
    </font>
    <font>
      <b/>
      <sz val="11"/>
      <name val="Arial"/>
      <family val="2"/>
    </font>
    <font>
      <sz val="9"/>
      <color theme="1"/>
      <name val="Arial"/>
      <family val="2"/>
    </font>
    <font>
      <i/>
      <sz val="10"/>
      <color theme="5" tint="-0.249977111117893"/>
      <name val="Arial"/>
      <family val="2"/>
    </font>
    <font>
      <sz val="10"/>
      <color theme="1"/>
      <name val="Arial"/>
      <family val="2"/>
    </font>
    <font>
      <b/>
      <sz val="9"/>
      <name val="Arial"/>
      <family val="2"/>
    </font>
    <font>
      <sz val="9"/>
      <name val="Arial"/>
      <family val="2"/>
    </font>
    <font>
      <b/>
      <sz val="10"/>
      <name val="Arial"/>
      <family val="2"/>
    </font>
    <font>
      <sz val="9"/>
      <color theme="7" tint="-0.499984740745262"/>
      <name val="Arial"/>
      <family val="2"/>
    </font>
    <font>
      <b/>
      <sz val="11"/>
      <color theme="0"/>
      <name val="Arial"/>
      <family val="2"/>
    </font>
    <font>
      <b/>
      <sz val="10"/>
      <color theme="1"/>
      <name val="Arial"/>
      <family val="2"/>
    </font>
    <font>
      <sz val="10"/>
      <name val="Arial"/>
      <family val="2"/>
    </font>
    <font>
      <u/>
      <sz val="10"/>
      <name val="Arial"/>
      <family val="2"/>
    </font>
    <font>
      <u/>
      <sz val="10"/>
      <color theme="1"/>
      <name val="Arial"/>
      <family val="2"/>
    </font>
    <font>
      <b/>
      <i/>
      <sz val="10"/>
      <color theme="1"/>
      <name val="Arial"/>
      <family val="2"/>
    </font>
    <font>
      <vertAlign val="superscript"/>
      <sz val="9"/>
      <color theme="1"/>
      <name val="Arial"/>
      <family val="2"/>
    </font>
  </fonts>
  <fills count="13">
    <fill>
      <patternFill patternType="none"/>
    </fill>
    <fill>
      <patternFill patternType="gray125"/>
    </fill>
    <fill>
      <patternFill patternType="solid">
        <fgColor theme="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4506668294322"/>
        <bgColor indexed="64"/>
      </patternFill>
    </fill>
  </fills>
  <borders count="3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theme="7"/>
      </right>
      <top style="medium">
        <color rgb="FF000000"/>
      </top>
      <bottom style="thin">
        <color theme="7"/>
      </bottom>
      <diagonal/>
    </border>
    <border>
      <left style="thin">
        <color theme="7"/>
      </left>
      <right style="thin">
        <color theme="7"/>
      </right>
      <top style="medium">
        <color rgb="FF000000"/>
      </top>
      <bottom style="thin">
        <color theme="7"/>
      </bottom>
      <diagonal/>
    </border>
    <border>
      <left style="thin">
        <color theme="7"/>
      </left>
      <right style="medium">
        <color rgb="FF000000"/>
      </right>
      <top style="medium">
        <color rgb="FF000000"/>
      </top>
      <bottom style="thin">
        <color theme="7"/>
      </bottom>
      <diagonal/>
    </border>
    <border>
      <left style="medium">
        <color rgb="FF000000"/>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medium">
        <color rgb="FF000000"/>
      </right>
      <top style="thin">
        <color theme="7"/>
      </top>
      <bottom style="thin">
        <color theme="7"/>
      </bottom>
      <diagonal/>
    </border>
    <border>
      <left/>
      <right/>
      <top/>
      <bottom style="medium">
        <color rgb="FF000000"/>
      </bottom>
      <diagonal/>
    </border>
    <border>
      <left/>
      <right style="thin">
        <color theme="7"/>
      </right>
      <top style="thin">
        <color theme="7"/>
      </top>
      <bottom/>
      <diagonal/>
    </border>
    <border>
      <left style="thin">
        <color theme="7"/>
      </left>
      <right style="thin">
        <color theme="7"/>
      </right>
      <top style="thin">
        <color theme="7"/>
      </top>
      <bottom/>
      <diagonal/>
    </border>
    <border>
      <left style="thin">
        <color theme="7"/>
      </left>
      <right style="medium">
        <color rgb="FF000000"/>
      </right>
      <top style="thin">
        <color theme="7"/>
      </top>
      <bottom/>
      <diagonal/>
    </border>
    <border>
      <left style="medium">
        <color rgb="FF000000"/>
      </left>
      <right style="thin">
        <color theme="7"/>
      </right>
      <top style="medium">
        <color rgb="FF000000"/>
      </top>
      <bottom/>
      <diagonal/>
    </border>
    <border>
      <left style="thin">
        <color theme="7"/>
      </left>
      <right style="thin">
        <color theme="7"/>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thin">
        <color theme="7"/>
      </top>
      <bottom style="medium">
        <color rgb="FF000000"/>
      </bottom>
      <diagonal/>
    </border>
    <border>
      <left/>
      <right/>
      <top style="thin">
        <color theme="0"/>
      </top>
      <bottom style="thin">
        <color theme="0"/>
      </bottom>
      <diagonal/>
    </border>
    <border>
      <left style="thin">
        <color theme="7"/>
      </left>
      <right style="medium">
        <color rgb="FF000000"/>
      </right>
      <top style="medium">
        <color rgb="FF000000"/>
      </top>
      <bottom/>
      <diagonal/>
    </border>
    <border>
      <left/>
      <right/>
      <top style="thin">
        <color theme="7"/>
      </top>
      <bottom style="medium">
        <color rgb="FF000000"/>
      </bottom>
      <diagonal/>
    </border>
  </borders>
  <cellStyleXfs count="2">
    <xf numFmtId="0" fontId="0" fillId="0" borderId="0"/>
    <xf numFmtId="0" fontId="2" fillId="2" borderId="0" applyNumberFormat="0" applyBorder="0" applyAlignment="0" applyProtection="0"/>
  </cellStyleXfs>
  <cellXfs count="85">
    <xf numFmtId="0" fontId="0" fillId="0" borderId="0" xfId="0"/>
    <xf numFmtId="0" fontId="1" fillId="3" borderId="0" xfId="0" applyFont="1" applyFill="1" applyBorder="1" applyAlignment="1" applyProtection="1">
      <alignment horizontal="center"/>
      <protection hidden="1"/>
    </xf>
    <xf numFmtId="0" fontId="1" fillId="0" borderId="1" xfId="0" applyFont="1" applyBorder="1" applyAlignment="1" applyProtection="1">
      <alignment horizontal="left"/>
      <protection hidden="1"/>
    </xf>
    <xf numFmtId="0" fontId="1" fillId="0" borderId="2" xfId="0" applyFont="1" applyBorder="1" applyAlignment="1" applyProtection="1">
      <alignment horizontal="left"/>
      <protection hidden="1"/>
    </xf>
    <xf numFmtId="0" fontId="1" fillId="3" borderId="3" xfId="0" applyFont="1" applyFill="1" applyBorder="1" applyAlignment="1" applyProtection="1">
      <alignment horizontal="center"/>
      <protection hidden="1"/>
    </xf>
    <xf numFmtId="164" fontId="1" fillId="4" borderId="6" xfId="0" applyNumberFormat="1" applyFont="1" applyFill="1" applyBorder="1" applyAlignment="1" applyProtection="1">
      <alignment vertical="center" wrapText="1"/>
      <protection hidden="1"/>
    </xf>
    <xf numFmtId="164" fontId="1" fillId="4" borderId="6" xfId="0" applyNumberFormat="1" applyFont="1" applyFill="1" applyBorder="1" applyAlignment="1" applyProtection="1">
      <alignment vertical="center"/>
      <protection hidden="1"/>
    </xf>
    <xf numFmtId="164" fontId="0" fillId="0" borderId="8" xfId="0" applyNumberFormat="1" applyFont="1" applyBorder="1" applyProtection="1">
      <protection hidden="1"/>
    </xf>
    <xf numFmtId="164" fontId="0" fillId="0" borderId="6" xfId="0" applyNumberFormat="1" applyFont="1" applyBorder="1" applyProtection="1">
      <protection hidden="1"/>
    </xf>
    <xf numFmtId="164" fontId="1" fillId="4" borderId="9" xfId="0" applyNumberFormat="1" applyFont="1" applyFill="1" applyBorder="1" applyAlignment="1" applyProtection="1">
      <alignment vertical="center"/>
      <protection hidden="1"/>
    </xf>
    <xf numFmtId="164" fontId="0" fillId="0" borderId="8" xfId="0" applyNumberFormat="1" applyFont="1" applyBorder="1" applyAlignment="1" applyProtection="1">
      <alignment wrapText="1"/>
      <protection hidden="1"/>
    </xf>
    <xf numFmtId="0" fontId="5" fillId="8" borderId="7" xfId="1" applyFont="1" applyFill="1" applyBorder="1" applyAlignment="1" applyProtection="1">
      <alignment vertical="center" wrapText="1"/>
      <protection hidden="1"/>
    </xf>
    <xf numFmtId="0" fontId="12" fillId="9" borderId="14" xfId="0" applyFont="1" applyFill="1" applyBorder="1" applyAlignment="1" applyProtection="1">
      <alignment vertical="center" wrapText="1"/>
      <protection hidden="1"/>
    </xf>
    <xf numFmtId="0" fontId="12" fillId="9" borderId="15" xfId="0" applyFont="1" applyFill="1" applyBorder="1" applyAlignment="1" applyProtection="1">
      <alignment vertical="center" wrapText="1"/>
      <protection hidden="1"/>
    </xf>
    <xf numFmtId="0" fontId="10" fillId="0" borderId="18" xfId="0" applyFont="1" applyBorder="1" applyAlignment="1" applyProtection="1">
      <alignment horizontal="left" vertical="center" wrapText="1" indent="1"/>
      <protection hidden="1"/>
    </xf>
    <xf numFmtId="0" fontId="13" fillId="0" borderId="19" xfId="0" applyFont="1" applyBorder="1" applyAlignment="1" applyProtection="1">
      <alignment horizontal="left" vertical="center" wrapText="1"/>
      <protection hidden="1"/>
    </xf>
    <xf numFmtId="166" fontId="11" fillId="4" borderId="19" xfId="0" applyNumberFormat="1" applyFont="1" applyFill="1" applyBorder="1" applyAlignment="1" applyProtection="1">
      <alignment vertical="center" wrapText="1"/>
      <protection locked="0"/>
    </xf>
    <xf numFmtId="0" fontId="10" fillId="0" borderId="21" xfId="0" applyFont="1" applyBorder="1" applyAlignment="1" applyProtection="1">
      <alignment horizontal="left" vertical="center" wrapText="1" indent="1"/>
      <protection hidden="1"/>
    </xf>
    <xf numFmtId="0" fontId="13" fillId="0" borderId="22" xfId="0" applyFont="1" applyBorder="1" applyAlignment="1" applyProtection="1">
      <alignment horizontal="left" vertical="center" wrapText="1"/>
      <protection hidden="1"/>
    </xf>
    <xf numFmtId="166" fontId="11" fillId="4" borderId="22" xfId="0" applyNumberFormat="1" applyFont="1" applyFill="1" applyBorder="1" applyAlignment="1" applyProtection="1">
      <alignment vertical="center" wrapText="1"/>
      <protection locked="0"/>
    </xf>
    <xf numFmtId="166" fontId="11" fillId="4" borderId="23" xfId="0" applyNumberFormat="1" applyFont="1" applyFill="1" applyBorder="1" applyAlignment="1" applyProtection="1">
      <alignment vertical="center" wrapText="1"/>
      <protection locked="0"/>
    </xf>
    <xf numFmtId="166" fontId="11" fillId="4" borderId="20" xfId="0" applyNumberFormat="1" applyFont="1" applyFill="1" applyBorder="1" applyAlignment="1" applyProtection="1">
      <alignment vertical="center" wrapText="1"/>
      <protection locked="0"/>
    </xf>
    <xf numFmtId="0" fontId="13" fillId="0" borderId="22" xfId="0" applyFont="1" applyBorder="1" applyAlignment="1" applyProtection="1">
      <alignment vertical="center" wrapText="1"/>
      <protection hidden="1"/>
    </xf>
    <xf numFmtId="166" fontId="11" fillId="10" borderId="22" xfId="0" applyNumberFormat="1" applyFont="1" applyFill="1" applyBorder="1" applyAlignment="1" applyProtection="1">
      <alignment vertical="center" wrapText="1"/>
      <protection locked="0"/>
    </xf>
    <xf numFmtId="166" fontId="11" fillId="10" borderId="23" xfId="0" applyNumberFormat="1" applyFont="1" applyFill="1" applyBorder="1" applyAlignment="1" applyProtection="1">
      <alignment vertical="center" wrapText="1"/>
      <protection locked="0"/>
    </xf>
    <xf numFmtId="0" fontId="13" fillId="0" borderId="25" xfId="0" applyFont="1" applyBorder="1" applyAlignment="1" applyProtection="1">
      <alignment vertical="center" wrapText="1"/>
      <protection hidden="1"/>
    </xf>
    <xf numFmtId="167" fontId="11" fillId="10" borderId="26" xfId="0" applyNumberFormat="1" applyFont="1" applyFill="1" applyBorder="1" applyAlignment="1" applyProtection="1">
      <alignment vertical="center" wrapText="1"/>
      <protection locked="0"/>
    </xf>
    <xf numFmtId="167" fontId="11" fillId="10" borderId="27" xfId="0" applyNumberFormat="1" applyFont="1" applyFill="1" applyBorder="1" applyAlignment="1" applyProtection="1">
      <alignment vertical="center" wrapText="1"/>
      <protection locked="0"/>
    </xf>
    <xf numFmtId="0" fontId="10" fillId="0" borderId="28" xfId="0" applyFont="1" applyBorder="1" applyAlignment="1" applyProtection="1">
      <alignment horizontal="left" vertical="center" wrapText="1" indent="1"/>
      <protection hidden="1"/>
    </xf>
    <xf numFmtId="0" fontId="13" fillId="0" borderId="29" xfId="0" applyFont="1" applyBorder="1" applyAlignment="1" applyProtection="1">
      <alignment vertical="center" wrapText="1"/>
      <protection hidden="1"/>
    </xf>
    <xf numFmtId="167" fontId="11" fillId="4" borderId="26" xfId="0" applyNumberFormat="1" applyFont="1" applyFill="1" applyBorder="1" applyAlignment="1" applyProtection="1">
      <alignment vertical="center" wrapText="1"/>
      <protection locked="0"/>
    </xf>
    <xf numFmtId="0" fontId="3" fillId="0" borderId="0" xfId="0" applyFont="1" applyAlignment="1" applyProtection="1">
      <alignment vertical="center"/>
      <protection hidden="1"/>
    </xf>
    <xf numFmtId="0" fontId="0" fillId="0" borderId="0" xfId="0" applyFont="1" applyAlignment="1" applyProtection="1">
      <alignment wrapText="1"/>
      <protection hidden="1"/>
    </xf>
    <xf numFmtId="0" fontId="0" fillId="0" borderId="0" xfId="0" applyFont="1" applyProtection="1">
      <protection hidden="1"/>
    </xf>
    <xf numFmtId="0" fontId="8" fillId="0" borderId="0" xfId="0" applyFont="1" applyAlignment="1" applyProtection="1">
      <alignment vertical="center"/>
      <protection hidden="1"/>
    </xf>
    <xf numFmtId="0" fontId="5" fillId="8" borderId="7" xfId="1" applyFont="1" applyFill="1" applyBorder="1" applyAlignment="1" applyProtection="1">
      <alignment vertical="center"/>
      <protection hidden="1"/>
    </xf>
    <xf numFmtId="0" fontId="8" fillId="0" borderId="0" xfId="0" applyFont="1" applyAlignment="1" applyProtection="1">
      <alignment vertical="center" wrapText="1"/>
      <protection hidden="1"/>
    </xf>
    <xf numFmtId="0" fontId="9" fillId="0" borderId="0" xfId="0" applyFont="1" applyAlignment="1" applyProtection="1">
      <alignment vertical="center"/>
      <protection hidden="1"/>
    </xf>
    <xf numFmtId="0" fontId="6" fillId="8" borderId="7" xfId="1" applyFont="1" applyFill="1" applyBorder="1" applyAlignment="1" applyProtection="1">
      <alignment vertical="center"/>
      <protection hidden="1"/>
    </xf>
    <xf numFmtId="0" fontId="0" fillId="6" borderId="7" xfId="0" applyFont="1" applyFill="1" applyBorder="1" applyAlignment="1" applyProtection="1">
      <alignment horizontal="right" vertical="center" wrapText="1"/>
      <protection locked="0"/>
    </xf>
    <xf numFmtId="165" fontId="10" fillId="11" borderId="19" xfId="0" applyNumberFormat="1" applyFont="1" applyFill="1" applyBorder="1" applyAlignment="1" applyProtection="1">
      <alignment vertical="center" wrapText="1"/>
      <protection hidden="1"/>
    </xf>
    <xf numFmtId="0" fontId="0" fillId="0" borderId="0"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xf numFmtId="0" fontId="1" fillId="0" borderId="33" xfId="0" applyFont="1" applyBorder="1" applyAlignment="1" applyProtection="1">
      <alignment horizontal="left" wrapText="1"/>
      <protection hidden="1"/>
    </xf>
    <xf numFmtId="0" fontId="0" fillId="0" borderId="33" xfId="0" applyFont="1" applyBorder="1" applyAlignment="1" applyProtection="1">
      <alignment horizontal="left" vertical="center" wrapText="1"/>
      <protection hidden="1"/>
    </xf>
    <xf numFmtId="166" fontId="5" fillId="6" borderId="7" xfId="0" applyNumberFormat="1" applyFont="1" applyFill="1" applyBorder="1" applyAlignment="1" applyProtection="1">
      <alignment horizontal="right" vertical="center" wrapText="1"/>
      <protection locked="0"/>
    </xf>
    <xf numFmtId="166" fontId="0" fillId="12" borderId="0" xfId="0" applyNumberFormat="1" applyFont="1" applyFill="1" applyAlignment="1" applyProtection="1">
      <alignment vertical="center" wrapText="1"/>
      <protection hidden="1"/>
    </xf>
    <xf numFmtId="165" fontId="1" fillId="12" borderId="0" xfId="0" applyNumberFormat="1" applyFont="1" applyFill="1" applyAlignment="1" applyProtection="1">
      <alignment vertical="center" wrapText="1"/>
      <protection hidden="1"/>
    </xf>
    <xf numFmtId="166" fontId="11" fillId="4" borderId="29" xfId="0" applyNumberFormat="1" applyFont="1" applyFill="1" applyBorder="1" applyAlignment="1" applyProtection="1">
      <alignment vertical="center" wrapText="1"/>
      <protection locked="0"/>
    </xf>
    <xf numFmtId="166" fontId="11" fillId="4" borderId="34" xfId="0" applyNumberFormat="1" applyFont="1" applyFill="1" applyBorder="1" applyAlignment="1" applyProtection="1">
      <alignment vertical="center" wrapText="1"/>
      <protection locked="0"/>
    </xf>
    <xf numFmtId="165" fontId="10" fillId="11" borderId="20" xfId="0" applyNumberFormat="1" applyFont="1" applyFill="1" applyBorder="1" applyAlignment="1" applyProtection="1">
      <alignment vertical="center" wrapText="1"/>
      <protection hidden="1"/>
    </xf>
    <xf numFmtId="167" fontId="11" fillId="4" borderId="27" xfId="0" applyNumberFormat="1" applyFont="1" applyFill="1" applyBorder="1" applyAlignment="1" applyProtection="1">
      <alignment vertical="center" wrapText="1"/>
      <protection locked="0"/>
    </xf>
    <xf numFmtId="1" fontId="0" fillId="0" borderId="0" xfId="0" applyNumberFormat="1" applyFont="1" applyProtection="1">
      <protection hidden="1"/>
    </xf>
    <xf numFmtId="0" fontId="13" fillId="0" borderId="24" xfId="0" applyFont="1" applyBorder="1" applyAlignment="1" applyProtection="1">
      <alignment horizontal="left" vertical="center" wrapText="1"/>
      <protection hidden="1"/>
    </xf>
    <xf numFmtId="0" fontId="0" fillId="0" borderId="0" xfId="0" applyFont="1" applyAlignment="1" applyProtection="1">
      <alignment horizontal="left" vertical="center" wrapText="1"/>
      <protection hidden="1"/>
    </xf>
    <xf numFmtId="0" fontId="0" fillId="0" borderId="0" xfId="0" applyAlignment="1">
      <alignment vertical="center" wrapText="1"/>
    </xf>
    <xf numFmtId="0" fontId="0" fillId="0" borderId="0" xfId="0" applyFont="1" applyBorder="1" applyAlignment="1" applyProtection="1">
      <alignment horizontal="left" vertical="center" wrapText="1"/>
      <protection hidden="1"/>
    </xf>
    <xf numFmtId="0" fontId="1" fillId="0" borderId="0" xfId="0" applyFont="1" applyAlignment="1" applyProtection="1">
      <alignment horizontal="left"/>
      <protection hidden="1"/>
    </xf>
    <xf numFmtId="0" fontId="9" fillId="0" borderId="0" xfId="0"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0" fillId="0" borderId="0" xfId="0" applyFont="1" applyAlignment="1" applyProtection="1">
      <alignment horizontal="left"/>
      <protection hidden="1"/>
    </xf>
    <xf numFmtId="0" fontId="0" fillId="0" borderId="0" xfId="0" applyFont="1" applyAlignment="1" applyProtection="1">
      <alignment horizontal="left" vertical="center"/>
      <protection hidden="1"/>
    </xf>
    <xf numFmtId="0" fontId="14" fillId="5" borderId="11" xfId="0" applyFont="1" applyFill="1" applyBorder="1" applyAlignment="1" applyProtection="1">
      <alignment horizontal="left" vertical="center" wrapText="1"/>
      <protection hidden="1"/>
    </xf>
    <xf numFmtId="0" fontId="14" fillId="5" borderId="30" xfId="0" applyFont="1" applyFill="1" applyBorder="1" applyAlignment="1" applyProtection="1">
      <alignment horizontal="left" vertical="center" wrapText="1"/>
      <protection hidden="1"/>
    </xf>
    <xf numFmtId="0" fontId="14" fillId="5" borderId="31" xfId="0" applyFont="1" applyFill="1" applyBorder="1" applyAlignment="1" applyProtection="1">
      <alignment horizontal="left" vertical="center" wrapText="1"/>
      <protection hidden="1"/>
    </xf>
    <xf numFmtId="0" fontId="14" fillId="5" borderId="24" xfId="0" applyFont="1" applyFill="1" applyBorder="1" applyAlignment="1" applyProtection="1">
      <alignment horizontal="left" vertical="center" wrapText="1"/>
      <protection hidden="1"/>
    </xf>
    <xf numFmtId="165" fontId="6" fillId="7" borderId="35" xfId="0" applyNumberFormat="1" applyFont="1" applyFill="1" applyBorder="1" applyAlignment="1" applyProtection="1">
      <alignment horizontal="center" vertical="center" wrapText="1"/>
      <protection hidden="1"/>
    </xf>
    <xf numFmtId="165" fontId="6" fillId="7" borderId="32" xfId="0" applyNumberFormat="1" applyFont="1" applyFill="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0" fillId="0" borderId="0" xfId="0" applyFont="1" applyFill="1" applyBorder="1" applyAlignment="1" applyProtection="1">
      <alignment horizontal="left" vertical="center" wrapText="1"/>
      <protection hidden="1"/>
    </xf>
    <xf numFmtId="0" fontId="10" fillId="9" borderId="10" xfId="0" applyFont="1" applyFill="1" applyBorder="1" applyAlignment="1" applyProtection="1">
      <alignment horizontal="center" vertical="center" wrapText="1"/>
      <protection hidden="1"/>
    </xf>
    <xf numFmtId="0" fontId="10" fillId="9" borderId="13" xfId="0" applyFont="1" applyFill="1" applyBorder="1" applyAlignment="1" applyProtection="1">
      <alignment horizontal="center" vertical="center" wrapText="1"/>
      <protection hidden="1"/>
    </xf>
    <xf numFmtId="0" fontId="10" fillId="9" borderId="10" xfId="0" applyFont="1" applyFill="1" applyBorder="1" applyAlignment="1" applyProtection="1">
      <alignment vertical="center" wrapText="1"/>
      <protection hidden="1"/>
    </xf>
    <xf numFmtId="0" fontId="10" fillId="9" borderId="13" xfId="0" applyFont="1" applyFill="1" applyBorder="1" applyAlignment="1" applyProtection="1">
      <alignment vertical="center" wrapText="1"/>
      <protection hidden="1"/>
    </xf>
    <xf numFmtId="0" fontId="12" fillId="9" borderId="11" xfId="0" applyFont="1" applyFill="1" applyBorder="1" applyAlignment="1" applyProtection="1">
      <alignment horizontal="center" vertical="center" wrapText="1"/>
      <protection hidden="1"/>
    </xf>
    <xf numFmtId="0" fontId="12" fillId="9" borderId="12" xfId="0" applyFont="1" applyFill="1" applyBorder="1" applyAlignment="1" applyProtection="1">
      <alignment horizontal="center" vertical="center" wrapText="1"/>
      <protection hidden="1"/>
    </xf>
    <xf numFmtId="0" fontId="10" fillId="9" borderId="16" xfId="0" applyFont="1" applyFill="1" applyBorder="1" applyAlignment="1" applyProtection="1">
      <alignment horizontal="left" vertical="center" wrapText="1"/>
      <protection hidden="1"/>
    </xf>
    <xf numFmtId="0" fontId="10" fillId="9" borderId="17" xfId="0" applyFont="1" applyFill="1" applyBorder="1" applyAlignment="1" applyProtection="1">
      <alignment horizontal="left" vertical="center" wrapText="1"/>
      <protection hidden="1"/>
    </xf>
    <xf numFmtId="0" fontId="10" fillId="9" borderId="15" xfId="0" applyFont="1" applyFill="1" applyBorder="1" applyAlignment="1" applyProtection="1">
      <alignment horizontal="left" vertical="center" wrapText="1"/>
      <protection hidden="1"/>
    </xf>
    <xf numFmtId="164" fontId="0" fillId="0" borderId="4" xfId="0" applyNumberFormat="1" applyFont="1" applyBorder="1" applyAlignment="1" applyProtection="1">
      <alignment horizontal="left"/>
      <protection hidden="1"/>
    </xf>
    <xf numFmtId="164" fontId="0" fillId="0" borderId="5" xfId="0" applyNumberFormat="1" applyFont="1" applyBorder="1" applyAlignment="1" applyProtection="1">
      <alignment horizontal="left"/>
      <protection hidden="1"/>
    </xf>
    <xf numFmtId="0" fontId="1" fillId="0" borderId="0" xfId="0" applyFont="1" applyBorder="1" applyAlignment="1" applyProtection="1">
      <alignment horizontal="left"/>
      <protection hidden="1"/>
    </xf>
  </cellXfs>
  <cellStyles count="2">
    <cellStyle name="Accent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390525</xdr:colOff>
      <xdr:row>0</xdr:row>
      <xdr:rowOff>0</xdr:rowOff>
    </xdr:from>
    <xdr:to>
      <xdr:col>2</xdr:col>
      <xdr:colOff>2087499</xdr:colOff>
      <xdr:row>0</xdr:row>
      <xdr:rowOff>513588</xdr:rowOff>
    </xdr:to>
    <xdr:pic>
      <xdr:nvPicPr>
        <xdr:cNvPr id="2" name="Grafik 1" title="Logo Kanton Ber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0"/>
          <a:ext cx="1696974" cy="513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828675</xdr:colOff>
      <xdr:row>0</xdr:row>
      <xdr:rowOff>0</xdr:rowOff>
    </xdr:from>
    <xdr:to>
      <xdr:col>3</xdr:col>
      <xdr:colOff>1192149</xdr:colOff>
      <xdr:row>0</xdr:row>
      <xdr:rowOff>513588</xdr:rowOff>
    </xdr:to>
    <xdr:pic>
      <xdr:nvPicPr>
        <xdr:cNvPr id="2" name="Grafik 1" title="Logo Kanton Bern">
          <a:extLst>
            <a:ext uri="{FF2B5EF4-FFF2-40B4-BE49-F238E27FC236}">
              <a16:creationId xmlns:a16="http://schemas.microsoft.com/office/drawing/2014/main" id="{00000000-0008-0000-01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0" y="0"/>
          <a:ext cx="1696974" cy="513588"/>
        </a:xfrm>
        <a:prstGeom prst="rect">
          <a:avLst/>
        </a:prstGeom>
      </xdr:spPr>
    </xdr:pic>
    <xdr:clientData/>
  </xdr:twoCellAnchor>
</xdr:wsDr>
</file>

<file path=xl/theme/theme1.xml><?xml version="1.0" encoding="utf-8"?>
<a:theme xmlns:a="http://schemas.openxmlformats.org/drawingml/2006/main" name="Office">
  <a:themeElements>
    <a:clrScheme name="GEF">
      <a:dk1>
        <a:sysClr val="windowText" lastClr="000000"/>
      </a:dk1>
      <a:lt1>
        <a:sysClr val="window" lastClr="FFFFFF"/>
      </a:lt1>
      <a:dk2>
        <a:srgbClr val="C8D9E9"/>
      </a:dk2>
      <a:lt2>
        <a:srgbClr val="F2F8FC"/>
      </a:lt2>
      <a:accent1>
        <a:srgbClr val="E10019"/>
      </a:accent1>
      <a:accent2>
        <a:srgbClr val="FF8D99"/>
      </a:accent2>
      <a:accent3>
        <a:srgbClr val="595959"/>
      </a:accent3>
      <a:accent4>
        <a:srgbClr val="7F7F7F"/>
      </a:accent4>
      <a:accent5>
        <a:srgbClr val="BFBFBF"/>
      </a:accent5>
      <a:accent6>
        <a:srgbClr val="24405B"/>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showGridLines="0" showRowColHeaders="0" tabSelected="1" showRuler="0" view="pageLayout" zoomScaleNormal="100" workbookViewId="0">
      <selection activeCell="B6" sqref="B6"/>
    </sheetView>
  </sheetViews>
  <sheetFormatPr baseColWidth="10" defaultColWidth="11" defaultRowHeight="13.8" x14ac:dyDescent="0.25"/>
  <cols>
    <col min="1" max="1" width="43.09765625" style="33" customWidth="1"/>
    <col min="2" max="2" width="18.19921875" style="32" customWidth="1"/>
    <col min="3" max="3" width="28.3984375" style="33" customWidth="1"/>
    <col min="4" max="4" width="12.3984375" style="33" bestFit="1" customWidth="1"/>
    <col min="5" max="16384" width="11" style="33"/>
  </cols>
  <sheetData>
    <row r="1" spans="1:4" ht="44.1" customHeight="1" x14ac:dyDescent="0.25">
      <c r="A1" s="31" t="s">
        <v>41</v>
      </c>
    </row>
    <row r="2" spans="1:4" ht="46.2" customHeight="1" x14ac:dyDescent="0.25">
      <c r="A2" s="54" t="s">
        <v>48</v>
      </c>
      <c r="B2" s="54"/>
      <c r="C2" s="54"/>
    </row>
    <row r="3" spans="1:4" ht="46.5" customHeight="1" x14ac:dyDescent="0.25">
      <c r="A3" s="55" t="s">
        <v>56</v>
      </c>
      <c r="B3" s="55"/>
      <c r="C3" s="55"/>
    </row>
    <row r="4" spans="1:4" ht="17.100000000000001" customHeight="1" x14ac:dyDescent="0.25">
      <c r="A4" s="56"/>
      <c r="B4" s="56"/>
      <c r="C4" s="56"/>
    </row>
    <row r="5" spans="1:4" ht="26.25" customHeight="1" x14ac:dyDescent="0.25">
      <c r="A5" s="42" t="s">
        <v>11</v>
      </c>
      <c r="B5" s="41"/>
      <c r="C5" s="41"/>
    </row>
    <row r="6" spans="1:4" ht="19.5" customHeight="1" x14ac:dyDescent="0.25">
      <c r="A6" s="11" t="s">
        <v>12</v>
      </c>
      <c r="B6" s="45"/>
      <c r="C6" s="34"/>
    </row>
    <row r="7" spans="1:4" ht="19.5" customHeight="1" x14ac:dyDescent="0.25">
      <c r="A7" s="11" t="s">
        <v>13</v>
      </c>
      <c r="B7" s="45"/>
      <c r="C7" s="34"/>
    </row>
    <row r="8" spans="1:4" ht="37.5" hidden="1" customHeight="1" x14ac:dyDescent="0.25">
      <c r="A8" s="11" t="s">
        <v>10</v>
      </c>
      <c r="B8" s="46">
        <f>B6+(0.05*B7)</f>
        <v>0</v>
      </c>
      <c r="C8" s="34"/>
    </row>
    <row r="9" spans="1:4" ht="19.649999999999999" customHeight="1" x14ac:dyDescent="0.25">
      <c r="A9" s="35" t="s">
        <v>14</v>
      </c>
      <c r="B9" s="39"/>
      <c r="C9" s="36"/>
    </row>
    <row r="10" spans="1:4" ht="22.5" customHeight="1" x14ac:dyDescent="0.25">
      <c r="A10" s="43" t="s">
        <v>46</v>
      </c>
      <c r="B10" s="44"/>
      <c r="C10" s="36"/>
    </row>
    <row r="11" spans="1:4" ht="31.35" customHeight="1" x14ac:dyDescent="0.25">
      <c r="A11" s="35" t="s">
        <v>20</v>
      </c>
      <c r="B11" s="39"/>
      <c r="C11" s="36" t="str">
        <f>IF(B11="","Veuillez sélectionner l'une des catégories proposées","")</f>
        <v>Veuillez sélectionner l'une des catégories proposées</v>
      </c>
      <c r="D11" s="52"/>
    </row>
    <row r="12" spans="1:4" ht="49.5" customHeight="1" x14ac:dyDescent="0.25">
      <c r="A12" s="35" t="s">
        <v>21</v>
      </c>
      <c r="B12" s="39"/>
      <c r="C12" s="36" t="str">
        <f>IF(B12="","Veuillez sélectionner l'une des catégories proposées","")</f>
        <v>Veuillez sélectionner l'une des catégories proposées</v>
      </c>
      <c r="D12" s="52"/>
    </row>
    <row r="13" spans="1:4" ht="31.65" customHeight="1" x14ac:dyDescent="0.25">
      <c r="A13" s="35" t="str">
        <f>IF(B11=Formel!$B$17,"Taux de prise en charge (en %)",IF(B11=Formel!$B$18,"Taux de prise en charge (en heures par mois)","Taux de prise en charge"))</f>
        <v>Taux de prise en charge</v>
      </c>
      <c r="B13" s="39"/>
      <c r="C13" s="36" t="str">
        <f>IF(AND(B11=Formel!$B$17,B13&gt;100),"Le taux de prise en charge subventionné max. est 100%",IF(AND(B11=Formel!$B$18,B13&gt;220),"Le taux de prise en charge subventionné max. est 220h/mois",""))</f>
        <v/>
      </c>
    </row>
    <row r="14" spans="1:4" x14ac:dyDescent="0.25">
      <c r="C14" s="37"/>
    </row>
    <row r="15" spans="1:4" ht="19.649999999999999" customHeight="1" x14ac:dyDescent="0.25">
      <c r="A15" s="38" t="str">
        <f>IF(B11=Formel!$B$17,"Bon de garde (par jour)",IF(B11=Formel!$B$18,"Bon de garde (par heure)","Bon de garde"))</f>
        <v>Bon de garde</v>
      </c>
      <c r="B15" s="47" t="str">
        <f>IFERROR(IF(((HLOOKUP($B$12,Formel!$C$4:$E$6,IF(Calculateur!$B$11=Formel!$B$17,2,3),FALSE)/(Formel!C8-Formel!C7))*(($B$8-((VLOOKUP($B$9,Formel!$B$9:$C$14,2,FALSE))*$B$9))-Formel!C8)+HLOOKUP($B$12,Formel!$C$4:$E$6,IF(Calculateur!$B$11=Formel!$B$17,2,3),FALSE))&lt;0,0,
IF(((HLOOKUP($B$12,Formel!$C$4:$E$6,IF(Calculateur!$B$11=Formel!$B$17,2,3),FALSE)/(Formel!C8-Formel!C7))*(($B$8-((VLOOKUP($B$9,Formel!$B$9:$C$14,2,FALSE))*$B$9))-Formel!C8)+HLOOKUP($B$12,Formel!$C$4:$E$6,IF(Calculateur!$B$11=Formel!$B$17,2,3),FALSE))&gt;HLOOKUP($B$12,Formel!$C$4:$E$6,IF(Calculateur!$B$11=Formel!$B$17,2,3),FALSE),HLOOKUP($B$12,Formel!$C$4:$E$6,IF(Calculateur!$B$11=Formel!$B$17,2,3),FALSE),
(HLOOKUP($B$12,Formel!$C$4:$E$6,IF(Calculateur!$B$11=Formel!$B$17,2,3),FALSE)/(Formel!C8-Formel!C7))*(($B$8-((VLOOKUP($B$9,Formel!$B$9:$C$14,2,FALSE))*$B$9))-Formel!C8)+HLOOKUP($B$12,Formel!$C$4:$E$6,IF(Calculateur!$B$11=Formel!$B$17,2,3),FALSE))),"")</f>
        <v/>
      </c>
      <c r="C15" s="37"/>
    </row>
    <row r="16" spans="1:4" ht="19.649999999999999" customHeight="1" x14ac:dyDescent="0.25">
      <c r="A16" s="38" t="s">
        <v>22</v>
      </c>
      <c r="B16" s="47" t="str">
        <f>IFERROR(MROUND(IF(B11=Formel!$B$17,IF(B13&gt;100,B15*20,B15*20*Calculateur!B13/100),IF(B13&gt;220,B15*220,Calculateur!B13*B15)),0.05),"")</f>
        <v/>
      </c>
      <c r="C16" s="37"/>
    </row>
    <row r="18" spans="1:3" x14ac:dyDescent="0.25">
      <c r="A18" s="57" t="s">
        <v>42</v>
      </c>
      <c r="B18" s="57"/>
      <c r="C18" s="57"/>
    </row>
    <row r="19" spans="1:3" ht="71.25" customHeight="1" x14ac:dyDescent="0.25">
      <c r="A19" s="58" t="s">
        <v>55</v>
      </c>
      <c r="B19" s="58"/>
      <c r="C19" s="58"/>
    </row>
    <row r="20" spans="1:3" ht="34.950000000000003" customHeight="1" x14ac:dyDescent="0.25">
      <c r="A20" s="59" t="s">
        <v>23</v>
      </c>
      <c r="B20" s="59"/>
      <c r="C20" s="59"/>
    </row>
    <row r="21" spans="1:3" ht="49.5" customHeight="1" x14ac:dyDescent="0.25">
      <c r="A21" s="58" t="s">
        <v>47</v>
      </c>
      <c r="B21" s="58"/>
      <c r="C21" s="58"/>
    </row>
    <row r="23" spans="1:3" x14ac:dyDescent="0.25">
      <c r="B23" s="33"/>
    </row>
    <row r="24" spans="1:3" x14ac:dyDescent="0.25">
      <c r="B24" s="33"/>
    </row>
    <row r="25" spans="1:3" x14ac:dyDescent="0.25">
      <c r="B25" s="33"/>
    </row>
    <row r="26" spans="1:3" x14ac:dyDescent="0.25">
      <c r="B26" s="33"/>
    </row>
  </sheetData>
  <sheetProtection algorithmName="SHA-512" hashValue="1ICmpBoA+qRKeSISGq/vIbP0lIIFRxhM5WgF1KrqVxAqkhOow4dvhMSkYJT5m6cW6YG3mKsz7JTzvYmhyWTxiQ==" saltValue="2pKuxOZwlXtLZxULZ9PssA==" spinCount="100000" sheet="1" selectLockedCells="1"/>
  <mergeCells count="7">
    <mergeCell ref="A2:C2"/>
    <mergeCell ref="A3:C3"/>
    <mergeCell ref="A4:C4"/>
    <mergeCell ref="A18:C18"/>
    <mergeCell ref="A21:C21"/>
    <mergeCell ref="A20:C20"/>
    <mergeCell ref="A19:C19"/>
  </mergeCells>
  <dataValidations count="5">
    <dataValidation type="whole" allowBlank="1" showInputMessage="1" showErrorMessage="1" error="Bitte geben Sie eine Zahl ein." sqref="B8" xr:uid="{00000000-0002-0000-0000-000000000000}">
      <formula1>0</formula1>
      <formula2>1000000</formula2>
    </dataValidation>
    <dataValidation type="whole" allowBlank="1" showInputMessage="1" showErrorMessage="1" error="Bitte geben Sie eine Zahl zw. 2 und 8 ein. Der Gutscheinrechner rechnet mit einer Familiengrösse bis zu 8 Personen." sqref="B10" xr:uid="{00000000-0002-0000-0000-000001000000}">
      <formula1>2</formula1>
      <formula2>8</formula2>
    </dataValidation>
    <dataValidation type="whole" allowBlank="1" showInputMessage="1" showErrorMessage="1" error="Veuillez saisir un chiffre entre 2 et 8. L'outil calcule le montant des bons pour une famille de 8 personnes maximum." sqref="B9" xr:uid="{00000000-0002-0000-0000-000002000000}">
      <formula1>2</formula1>
      <formula2>8</formula2>
    </dataValidation>
    <dataValidation allowBlank="1" showInputMessage="1" showErrorMessage="1" error="Veuillez saisir un nombre entier. Si le montant est négativ, il faut inscrire." sqref="B6:B7" xr:uid="{00000000-0002-0000-0000-000003000000}"/>
    <dataValidation type="decimal" allowBlank="1" showInputMessage="1" showErrorMessage="1" error="Veuillez saisir un nombre entier" sqref="B13" xr:uid="{00000000-0002-0000-0000-000004000000}">
      <formula1>0</formula1>
      <formula2>1000</formula2>
    </dataValidation>
  </dataValidations>
  <pageMargins left="0.23622047244094491" right="0.23622047244094491" top="0.74803149606299213" bottom="0.74803149606299213" header="0" footer="0"/>
  <pageSetup paperSize="9" orientation="portrait" r:id="rId1"/>
  <headerFooter>
    <oddHeader xml:space="preserve">&amp;C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Veuillez sélectionner l'une des catégories proposées" xr:uid="{00000000-0002-0000-0000-000005000000}">
          <x14:formula1>
            <xm:f>Formel!$C$4:$E$4</xm:f>
          </x14:formula1>
          <xm:sqref>B12</xm:sqref>
        </x14:dataValidation>
        <x14:dataValidation type="list" allowBlank="1" showInputMessage="1" showErrorMessage="1" error="Veuillez sélectionner l'une des catégories proposées" xr:uid="{00000000-0002-0000-0000-000006000000}">
          <x14:formula1>
            <xm:f>Formel!$B$17:$B$18</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showRowColHeaders="0" showRuler="0" view="pageLayout" zoomScaleNormal="100" workbookViewId="0">
      <selection activeCell="C8" sqref="C8"/>
    </sheetView>
  </sheetViews>
  <sheetFormatPr baseColWidth="10" defaultColWidth="10.69921875" defaultRowHeight="13.8" x14ac:dyDescent="0.25"/>
  <cols>
    <col min="1" max="1" width="18.5" style="33" customWidth="1"/>
    <col min="2" max="2" width="37.09765625" style="32" customWidth="1"/>
    <col min="3" max="4" width="17.09765625" style="33" customWidth="1"/>
    <col min="5" max="16384" width="10.69921875" style="33"/>
  </cols>
  <sheetData>
    <row r="1" spans="1:4" ht="44.1" customHeight="1" x14ac:dyDescent="0.25">
      <c r="A1" s="69" t="s">
        <v>11</v>
      </c>
      <c r="B1" s="69"/>
      <c r="C1" s="69"/>
      <c r="D1" s="69"/>
    </row>
    <row r="2" spans="1:4" ht="86.25" customHeight="1" x14ac:dyDescent="0.25">
      <c r="A2" s="70" t="s">
        <v>45</v>
      </c>
      <c r="B2" s="70"/>
      <c r="C2" s="70"/>
      <c r="D2" s="70"/>
    </row>
    <row r="3" spans="1:4" ht="60" customHeight="1" x14ac:dyDescent="0.25">
      <c r="A3" s="71" t="s">
        <v>43</v>
      </c>
      <c r="B3" s="71"/>
      <c r="C3" s="71"/>
      <c r="D3" s="71"/>
    </row>
    <row r="4" spans="1:4" ht="9" customHeight="1" thickBot="1" x14ac:dyDescent="0.3">
      <c r="A4" s="72"/>
      <c r="B4" s="72"/>
      <c r="C4" s="72"/>
      <c r="D4" s="72"/>
    </row>
    <row r="5" spans="1:4" ht="19.2" customHeight="1" thickBot="1" x14ac:dyDescent="0.3">
      <c r="A5" s="73" t="s">
        <v>24</v>
      </c>
      <c r="B5" s="75" t="s">
        <v>25</v>
      </c>
      <c r="C5" s="77" t="s">
        <v>26</v>
      </c>
      <c r="D5" s="78"/>
    </row>
    <row r="6" spans="1:4" ht="19.2" customHeight="1" thickBot="1" x14ac:dyDescent="0.3">
      <c r="A6" s="74"/>
      <c r="B6" s="76"/>
      <c r="C6" s="12" t="s">
        <v>27</v>
      </c>
      <c r="D6" s="13" t="s">
        <v>28</v>
      </c>
    </row>
    <row r="7" spans="1:4" ht="19.649999999999999" customHeight="1" thickBot="1" x14ac:dyDescent="0.3">
      <c r="A7" s="79" t="s">
        <v>29</v>
      </c>
      <c r="B7" s="80"/>
      <c r="C7" s="80"/>
      <c r="D7" s="81"/>
    </row>
    <row r="8" spans="1:4" ht="32.1" customHeight="1" x14ac:dyDescent="0.25">
      <c r="A8" s="14" t="s">
        <v>49</v>
      </c>
      <c r="B8" s="15" t="s">
        <v>30</v>
      </c>
      <c r="C8" s="16"/>
      <c r="D8" s="21"/>
    </row>
    <row r="9" spans="1:4" ht="80.25" customHeight="1" x14ac:dyDescent="0.25">
      <c r="A9" s="17" t="s">
        <v>50</v>
      </c>
      <c r="B9" s="18" t="s">
        <v>31</v>
      </c>
      <c r="C9" s="19"/>
      <c r="D9" s="20"/>
    </row>
    <row r="10" spans="1:4" ht="65.099999999999994" customHeight="1" x14ac:dyDescent="0.25">
      <c r="A10" s="17" t="s">
        <v>51</v>
      </c>
      <c r="B10" s="18" t="s">
        <v>32</v>
      </c>
      <c r="C10" s="19"/>
      <c r="D10" s="20"/>
    </row>
    <row r="11" spans="1:4" ht="62.25" customHeight="1" thickBot="1" x14ac:dyDescent="0.3">
      <c r="A11" s="17" t="s">
        <v>52</v>
      </c>
      <c r="B11" s="18" t="s">
        <v>33</v>
      </c>
      <c r="C11" s="19"/>
      <c r="D11" s="20"/>
    </row>
    <row r="12" spans="1:4" ht="19.649999999999999" customHeight="1" thickBot="1" x14ac:dyDescent="0.3">
      <c r="A12" s="79" t="s">
        <v>34</v>
      </c>
      <c r="B12" s="80"/>
      <c r="C12" s="80"/>
      <c r="D12" s="81"/>
    </row>
    <row r="13" spans="1:4" ht="80.400000000000006" thickBot="1" x14ac:dyDescent="0.3">
      <c r="A13" s="17" t="s">
        <v>53</v>
      </c>
      <c r="B13" s="53" t="s">
        <v>44</v>
      </c>
      <c r="C13" s="48"/>
      <c r="D13" s="49"/>
    </row>
    <row r="14" spans="1:4" ht="14.4" thickBot="1" x14ac:dyDescent="0.3">
      <c r="A14" s="79" t="s">
        <v>35</v>
      </c>
      <c r="B14" s="80"/>
      <c r="C14" s="80"/>
      <c r="D14" s="81"/>
    </row>
    <row r="15" spans="1:4" ht="62.25" customHeight="1" thickBot="1" x14ac:dyDescent="0.3">
      <c r="A15" s="28" t="s">
        <v>54</v>
      </c>
      <c r="B15" s="29" t="s">
        <v>40</v>
      </c>
      <c r="C15" s="30"/>
      <c r="D15" s="51"/>
    </row>
    <row r="16" spans="1:4" ht="14.1" customHeight="1" x14ac:dyDescent="0.25">
      <c r="A16" s="63" t="s">
        <v>12</v>
      </c>
      <c r="B16" s="64"/>
      <c r="C16" s="40">
        <f>SUM(C8:C11,C13,-C15)</f>
        <v>0</v>
      </c>
      <c r="D16" s="50">
        <f>SUM(D8:D11,D13,-D15)</f>
        <v>0</v>
      </c>
    </row>
    <row r="17" spans="1:4" ht="14.4" customHeight="1" thickBot="1" x14ac:dyDescent="0.3">
      <c r="A17" s="65"/>
      <c r="B17" s="66"/>
      <c r="C17" s="67">
        <f>SUM(C16:D16)</f>
        <v>0</v>
      </c>
      <c r="D17" s="68"/>
    </row>
    <row r="18" spans="1:4" ht="19.649999999999999" customHeight="1" thickBot="1" x14ac:dyDescent="0.3">
      <c r="A18" s="79" t="s">
        <v>13</v>
      </c>
      <c r="B18" s="80"/>
      <c r="C18" s="80"/>
      <c r="D18" s="81"/>
    </row>
    <row r="19" spans="1:4" ht="76.2" customHeight="1" x14ac:dyDescent="0.25">
      <c r="A19" s="17" t="s">
        <v>36</v>
      </c>
      <c r="B19" s="22" t="s">
        <v>39</v>
      </c>
      <c r="C19" s="23"/>
      <c r="D19" s="24"/>
    </row>
    <row r="20" spans="1:4" ht="65.099999999999994" customHeight="1" thickBot="1" x14ac:dyDescent="0.3">
      <c r="A20" s="17" t="s">
        <v>37</v>
      </c>
      <c r="B20" s="25" t="s">
        <v>38</v>
      </c>
      <c r="C20" s="26"/>
      <c r="D20" s="27"/>
    </row>
    <row r="21" spans="1:4" ht="14.1" customHeight="1" x14ac:dyDescent="0.25">
      <c r="A21" s="63" t="s">
        <v>13</v>
      </c>
      <c r="B21" s="64"/>
      <c r="C21" s="40"/>
      <c r="D21" s="50"/>
    </row>
    <row r="22" spans="1:4" ht="14.4" customHeight="1" thickBot="1" x14ac:dyDescent="0.3">
      <c r="A22" s="65"/>
      <c r="B22" s="66"/>
      <c r="C22" s="67">
        <f>C21+D21</f>
        <v>0</v>
      </c>
      <c r="D22" s="68"/>
    </row>
    <row r="23" spans="1:4" x14ac:dyDescent="0.25">
      <c r="B23" s="33"/>
    </row>
    <row r="24" spans="1:4" x14ac:dyDescent="0.25">
      <c r="B24" s="33"/>
    </row>
    <row r="25" spans="1:4" x14ac:dyDescent="0.25">
      <c r="B25" s="33"/>
    </row>
    <row r="26" spans="1:4" x14ac:dyDescent="0.25">
      <c r="A26" s="57"/>
      <c r="B26" s="57"/>
      <c r="C26" s="57"/>
    </row>
    <row r="27" spans="1:4" ht="19.2" customHeight="1" x14ac:dyDescent="0.25"/>
    <row r="28" spans="1:4" ht="69" customHeight="1" x14ac:dyDescent="0.25">
      <c r="A28" s="60"/>
      <c r="B28" s="60"/>
      <c r="C28" s="60"/>
      <c r="D28" s="60"/>
    </row>
    <row r="29" spans="1:4" ht="15" customHeight="1" x14ac:dyDescent="0.25">
      <c r="A29" s="61"/>
      <c r="B29" s="61"/>
      <c r="C29" s="61"/>
      <c r="D29" s="61"/>
    </row>
    <row r="30" spans="1:4" ht="59.4" customHeight="1" x14ac:dyDescent="0.25">
      <c r="A30" s="60"/>
      <c r="B30" s="60"/>
      <c r="C30" s="60"/>
      <c r="D30" s="60"/>
    </row>
    <row r="31" spans="1:4" ht="40.200000000000003" customHeight="1" x14ac:dyDescent="0.25">
      <c r="A31" s="62"/>
      <c r="B31" s="62"/>
      <c r="C31" s="62"/>
      <c r="D31" s="62"/>
    </row>
  </sheetData>
  <sheetProtection algorithmName="SHA-512" hashValue="AiOYeZarWU++HF3vvjyoj5LJHCSsvP1XCFBNwZFiUj+8QavGMSas6sFJ7uAcR+4m8E6rjqLBBTf06jzf5IsuRQ==" saltValue="GxelTgErGvC48twDv32piQ==" spinCount="100000" sheet="1" selectLockedCells="1"/>
  <mergeCells count="20">
    <mergeCell ref="A16:B17"/>
    <mergeCell ref="A21:B22"/>
    <mergeCell ref="C17:D17"/>
    <mergeCell ref="C22:D22"/>
    <mergeCell ref="A1:D1"/>
    <mergeCell ref="A2:D2"/>
    <mergeCell ref="A3:D3"/>
    <mergeCell ref="A4:D4"/>
    <mergeCell ref="A5:A6"/>
    <mergeCell ref="B5:B6"/>
    <mergeCell ref="C5:D5"/>
    <mergeCell ref="A7:D7"/>
    <mergeCell ref="A12:D12"/>
    <mergeCell ref="A18:D18"/>
    <mergeCell ref="A14:D14"/>
    <mergeCell ref="A26:C26"/>
    <mergeCell ref="A28:D28"/>
    <mergeCell ref="A29:D29"/>
    <mergeCell ref="A30:D30"/>
    <mergeCell ref="A31:D31"/>
  </mergeCells>
  <dataValidations count="4">
    <dataValidation type="whole" allowBlank="1" showInputMessage="1" showErrorMessage="1" error="Bitte geben Sie eine Zahl ein." sqref="B5" xr:uid="{00000000-0002-0000-0100-000000000000}">
      <formula1>0</formula1>
      <formula2>1000000</formula2>
    </dataValidation>
    <dataValidation type="decimal" allowBlank="1" showInputMessage="1" showErrorMessage="1" error="Si le bénéfice commercial moyen est négatif, le montant à inscrire est 0." sqref="C13:D13" xr:uid="{00000000-0002-0000-0100-000001000000}">
      <formula1>0</formula1>
      <formula2>10000000000000000</formula2>
    </dataValidation>
    <dataValidation type="decimal" allowBlank="1" showInputMessage="1" showErrorMessage="1" error="Les valeurs négatives ne sont pas admises." sqref="C15:D15" xr:uid="{00000000-0002-0000-0100-000002000000}">
      <formula1>0</formula1>
      <formula2>1000000</formula2>
    </dataValidation>
    <dataValidation type="decimal" allowBlank="1" showInputMessage="1" showErrorMessage="1" error="Les valeurs négatives ne sont pas admises." sqref="C8:D11 C19:D20" xr:uid="{00000000-0002-0000-0100-000003000000}">
      <formula1>0</formula1>
      <formula2>10000000000000000</formula2>
    </dataValidation>
  </dataValidations>
  <pageMargins left="0.23622047244094491" right="0.23622047244094491" top="0.74803149606299213" bottom="0.74803149606299213" header="0" footer="0"/>
  <pageSetup paperSize="9" orientation="portrait" r:id="rId1"/>
  <headerFooter>
    <oddHeader xml:space="preserve">&amp;C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Bitte wählen Sie eine der vorgschlagenen Kategorien: _x000a_- Kleinkind, jünger als 12 Monate_x000a_- Vorschulkind, älter als 12 Monate_x000a_- Schulkind, ab Kindergarteneintritt" xr:uid="{00000000-0002-0000-0100-000004000000}">
          <x14:formula1>
            <xm:f>Formel!$C$4:$E$4</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2"/>
  <sheetViews>
    <sheetView workbookViewId="0">
      <selection activeCell="A5" sqref="A5:B5"/>
    </sheetView>
  </sheetViews>
  <sheetFormatPr baseColWidth="10" defaultRowHeight="13.8" x14ac:dyDescent="0.25"/>
  <cols>
    <col min="1" max="1" width="24.19921875" customWidth="1"/>
    <col min="3" max="5" width="17" customWidth="1"/>
  </cols>
  <sheetData>
    <row r="2" spans="1:5" x14ac:dyDescent="0.25">
      <c r="A2" s="84" t="s">
        <v>0</v>
      </c>
      <c r="B2" s="84"/>
      <c r="C2" s="1" t="s">
        <v>1</v>
      </c>
      <c r="D2" s="1" t="s">
        <v>1</v>
      </c>
      <c r="E2" s="1" t="s">
        <v>1</v>
      </c>
    </row>
    <row r="3" spans="1:5" x14ac:dyDescent="0.25">
      <c r="A3" s="2"/>
      <c r="B3" s="3"/>
      <c r="C3" s="4"/>
      <c r="D3" s="4"/>
      <c r="E3" s="4"/>
    </row>
    <row r="4" spans="1:5" ht="55.2" x14ac:dyDescent="0.25">
      <c r="A4" s="82" t="s">
        <v>2</v>
      </c>
      <c r="B4" s="83"/>
      <c r="C4" s="5" t="s">
        <v>17</v>
      </c>
      <c r="D4" s="5" t="s">
        <v>18</v>
      </c>
      <c r="E4" s="5" t="s">
        <v>19</v>
      </c>
    </row>
    <row r="5" spans="1:5" x14ac:dyDescent="0.25">
      <c r="A5" s="82" t="s">
        <v>6</v>
      </c>
      <c r="B5" s="83"/>
      <c r="C5" s="6">
        <v>150</v>
      </c>
      <c r="D5" s="6">
        <v>100</v>
      </c>
      <c r="E5" s="6">
        <v>75</v>
      </c>
    </row>
    <row r="6" spans="1:5" x14ac:dyDescent="0.25">
      <c r="A6" s="82" t="s">
        <v>7</v>
      </c>
      <c r="B6" s="83"/>
      <c r="C6" s="6">
        <v>12.75</v>
      </c>
      <c r="D6" s="6">
        <v>8.5</v>
      </c>
      <c r="E6" s="6">
        <v>8.5</v>
      </c>
    </row>
    <row r="7" spans="1:5" x14ac:dyDescent="0.25">
      <c r="A7" s="82" t="s">
        <v>3</v>
      </c>
      <c r="B7" s="83"/>
      <c r="C7" s="6">
        <v>160000</v>
      </c>
      <c r="D7" s="6">
        <v>160000</v>
      </c>
      <c r="E7" s="6">
        <v>160000</v>
      </c>
    </row>
    <row r="8" spans="1:5" x14ac:dyDescent="0.25">
      <c r="A8" s="82" t="s">
        <v>4</v>
      </c>
      <c r="B8" s="83"/>
      <c r="C8" s="6">
        <v>43000</v>
      </c>
      <c r="D8" s="6">
        <v>43000</v>
      </c>
      <c r="E8" s="6">
        <v>43000</v>
      </c>
    </row>
    <row r="9" spans="1:5" ht="27.6" x14ac:dyDescent="0.25">
      <c r="A9" s="10" t="s">
        <v>5</v>
      </c>
      <c r="B9" s="7">
        <v>2</v>
      </c>
      <c r="C9" s="6">
        <v>0</v>
      </c>
      <c r="D9" s="6">
        <v>0</v>
      </c>
      <c r="E9" s="6">
        <v>0</v>
      </c>
    </row>
    <row r="10" spans="1:5" x14ac:dyDescent="0.25">
      <c r="A10" s="7"/>
      <c r="B10" s="7">
        <v>3</v>
      </c>
      <c r="C10" s="6">
        <v>3800</v>
      </c>
      <c r="D10" s="6">
        <v>3800</v>
      </c>
      <c r="E10" s="6">
        <v>3800</v>
      </c>
    </row>
    <row r="11" spans="1:5" x14ac:dyDescent="0.25">
      <c r="A11" s="7"/>
      <c r="B11" s="7">
        <v>4</v>
      </c>
      <c r="C11" s="6">
        <v>6000</v>
      </c>
      <c r="D11" s="6">
        <v>6000</v>
      </c>
      <c r="E11" s="6">
        <v>6000</v>
      </c>
    </row>
    <row r="12" spans="1:5" x14ac:dyDescent="0.25">
      <c r="A12" s="8"/>
      <c r="B12" s="8">
        <v>5</v>
      </c>
      <c r="C12" s="6">
        <v>7000</v>
      </c>
      <c r="D12" s="6">
        <v>7000</v>
      </c>
      <c r="E12" s="6">
        <v>7000</v>
      </c>
    </row>
    <row r="13" spans="1:5" x14ac:dyDescent="0.25">
      <c r="A13" s="8"/>
      <c r="B13" s="8">
        <v>6</v>
      </c>
      <c r="C13" s="9">
        <v>7700</v>
      </c>
      <c r="D13" s="9">
        <v>7700</v>
      </c>
      <c r="E13" s="9">
        <v>7700</v>
      </c>
    </row>
    <row r="14" spans="1:5" x14ac:dyDescent="0.25">
      <c r="A14" s="8"/>
      <c r="B14" s="8">
        <v>7</v>
      </c>
      <c r="C14" s="9">
        <v>7700</v>
      </c>
      <c r="D14" s="9">
        <v>7700</v>
      </c>
      <c r="E14" s="9">
        <v>7700</v>
      </c>
    </row>
    <row r="17" spans="1:2" x14ac:dyDescent="0.25">
      <c r="A17" t="s">
        <v>9</v>
      </c>
      <c r="B17" t="s">
        <v>15</v>
      </c>
    </row>
    <row r="18" spans="1:2" x14ac:dyDescent="0.25">
      <c r="B18" t="s">
        <v>16</v>
      </c>
    </row>
    <row r="22" spans="1:2" x14ac:dyDescent="0.25">
      <c r="A22" t="s">
        <v>8</v>
      </c>
    </row>
  </sheetData>
  <mergeCells count="6">
    <mergeCell ref="A8:B8"/>
    <mergeCell ref="A2:B2"/>
    <mergeCell ref="A4:B4"/>
    <mergeCell ref="A5:B5"/>
    <mergeCell ref="A7:B7"/>
    <mergeCell ref="A6:B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Calculateur</vt:lpstr>
      <vt:lpstr>Situation financière</vt:lpstr>
      <vt:lpstr>Formel</vt:lpstr>
    </vt:vector>
  </TitlesOfParts>
  <Manager/>
  <Company>Office de l'intégration et de l’action sociale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Calculateur bons de garde</dc:title>
  <dc:creator>Office de l'intégration et de l’action sociale</dc:creator>
  <cp:lastModifiedBy>Mylène</cp:lastModifiedBy>
  <cp:lastPrinted>2020-02-26T10:02:37Z</cp:lastPrinted>
  <dcterms:created xsi:type="dcterms:W3CDTF">2020-02-07T09:48:54Z</dcterms:created>
  <dcterms:modified xsi:type="dcterms:W3CDTF">2020-03-10T17:02:39Z</dcterms:modified>
</cp:coreProperties>
</file>